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<sst xmlns="http://schemas.openxmlformats.org/spreadsheetml/2006/main" count="48" uniqueCount="41">
  <si>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CALCOLO INTERESSI LEGALI ATTI DI ACCERTAMENTO</t>
  </si>
  <si>
    <t>Importo dovuto:</t>
  </si>
  <si>
    <t>inserire l'importo dovuto alla scadenza</t>
  </si>
  <si>
    <t>Scadenza:</t>
  </si>
  <si>
    <t>indicare termine ordinario di scadenza</t>
  </si>
  <si>
    <t>1º versamento:</t>
  </si>
  <si>
    <t xml:space="preserve">(*) in caso di più pagamenti effettuati - max fino a 3 - </t>
  </si>
  <si>
    <t>data versamento:</t>
  </si>
  <si>
    <t xml:space="preserve"> ( * )</t>
  </si>
  <si>
    <t>gli importi devono essere inseriti in ordine cronologico di data</t>
  </si>
  <si>
    <t>2º versamento:</t>
  </si>
  <si>
    <t>3º versamento:</t>
  </si>
  <si>
    <t>Ruolo / Verbale :</t>
  </si>
  <si>
    <t>V</t>
  </si>
  <si>
    <t xml:space="preserve"> ( R / V )</t>
  </si>
  <si>
    <t>Data emissione:</t>
  </si>
  <si>
    <t>di pagamento (preimpostato data apertura foglio)</t>
  </si>
  <si>
    <r>
      <t xml:space="preserve"> </t>
    </r>
    <r>
      <rPr>
        <b/>
        <sz val="10"/>
        <color indexed="10"/>
        <rFont val="Arial"/>
        <family val="2"/>
      </rPr>
      <t>( * )</t>
    </r>
    <r>
      <rPr>
        <sz val="10"/>
        <rFont val="Arial"/>
        <family val="2"/>
      </rPr>
      <t xml:space="preserve"> - lasciare cella VUOTA se pagamento PRA contanti / cc.post. / cassa automatica / Bancomat</t>
    </r>
  </si>
  <si>
    <t>CALCOLO INTERESSI</t>
  </si>
  <si>
    <t>Debiti residui:</t>
  </si>
  <si>
    <t>versato</t>
  </si>
  <si>
    <t>D.residuo</t>
  </si>
  <si>
    <t>Regolarizzato con questo versamento</t>
  </si>
  <si>
    <t>Debito iniziale</t>
  </si>
  <si>
    <t>1º versamento</t>
  </si>
  <si>
    <t>2º versamento</t>
  </si>
  <si>
    <t>3º versamento</t>
  </si>
  <si>
    <t>Calcolo interessi:</t>
  </si>
  <si>
    <t>Versamento</t>
  </si>
  <si>
    <t>Capitale</t>
  </si>
  <si>
    <t>Da</t>
  </si>
  <si>
    <t>a</t>
  </si>
  <si>
    <t>2008-2009</t>
  </si>
  <si>
    <t>Interesse</t>
  </si>
  <si>
    <t>Residuo</t>
  </si>
  <si>
    <t>Ultimo giorno dell'anno</t>
  </si>
  <si>
    <t>Tasso</t>
  </si>
  <si>
    <t>Interesse totale</t>
  </si>
  <si>
    <t>Interesse arrotondato</t>
  </si>
  <si>
    <t>2012-13</t>
  </si>
  <si>
    <r>
      <t xml:space="preserve">(R/V) valorizzare </t>
    </r>
    <r>
      <rPr>
        <b/>
        <sz val="10"/>
        <rFont val="Arial"/>
        <family val="2"/>
      </rPr>
      <t>sempre</t>
    </r>
    <r>
      <rPr>
        <sz val="10"/>
        <rFont val="Arial"/>
        <family val="2"/>
      </rPr>
      <t xml:space="preserve"> la data di emissione del verbale o ruolo o la data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</si>
</sst>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5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2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14" fontId="10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/>
      <protection locked="0"/>
    </xf>
    <xf numFmtId="14" fontId="3" fillId="0" borderId="11" xfId="0" applyNumberFormat="1" applyFont="1" applyFill="1" applyBorder="1" applyAlignment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7.7109375" style="0" customWidth="1"/>
    <col min="2" max="2" width="13.8515625" style="0" customWidth="1"/>
    <col min="3" max="4" width="11.140625" style="0" customWidth="1"/>
    <col min="5" max="11" width="4.7109375" style="0" customWidth="1"/>
    <col min="12" max="12" width="5.421875" style="0" customWidth="1"/>
    <col min="13" max="13" width="8.421875" style="0" customWidth="1"/>
    <col min="14" max="14" width="5.28125" style="0" customWidth="1"/>
    <col min="15" max="15" width="5.00390625" style="0" customWidth="1"/>
    <col min="16" max="16" width="6.7109375" style="0" customWidth="1"/>
    <col min="17" max="21" width="5.421875" style="0" customWidth="1"/>
    <col min="22" max="22" width="9.421875" style="0" customWidth="1"/>
    <col min="23" max="23" width="3.8515625" style="0" customWidth="1"/>
    <col min="24" max="24" width="1.57421875" style="0" customWidth="1"/>
  </cols>
  <sheetData>
    <row r="1" ht="15.75">
      <c r="A1" s="1" t="s">
        <v>0</v>
      </c>
    </row>
    <row r="3" ht="12.75">
      <c r="B3" s="2"/>
    </row>
    <row r="4" spans="1:4" ht="15.75" customHeight="1">
      <c r="A4" s="3" t="s">
        <v>1</v>
      </c>
      <c r="B4" s="23"/>
      <c r="D4" t="s">
        <v>2</v>
      </c>
    </row>
    <row r="5" spans="1:4" ht="15.75" customHeight="1">
      <c r="A5" s="3" t="s">
        <v>3</v>
      </c>
      <c r="B5" s="22"/>
      <c r="D5" t="s">
        <v>4</v>
      </c>
    </row>
    <row r="6" spans="1:2" ht="15.75" customHeight="1">
      <c r="A6" s="4"/>
      <c r="B6" s="5"/>
    </row>
    <row r="7" spans="1:4" ht="15.75" customHeight="1">
      <c r="A7" s="6" t="s">
        <v>5</v>
      </c>
      <c r="B7" s="23"/>
      <c r="D7" t="s">
        <v>6</v>
      </c>
    </row>
    <row r="8" spans="1:4" ht="15.75" customHeight="1">
      <c r="A8" s="6" t="s">
        <v>7</v>
      </c>
      <c r="B8" s="22"/>
      <c r="C8" s="6" t="s">
        <v>8</v>
      </c>
      <c r="D8" t="s">
        <v>9</v>
      </c>
    </row>
    <row r="9" spans="1:3" ht="15.75" customHeight="1">
      <c r="A9" s="7" t="s">
        <v>10</v>
      </c>
      <c r="B9" s="23"/>
      <c r="C9" s="4"/>
    </row>
    <row r="10" spans="1:3" ht="15.75" customHeight="1">
      <c r="A10" s="7" t="s">
        <v>7</v>
      </c>
      <c r="B10" s="22"/>
      <c r="C10" s="7" t="s">
        <v>8</v>
      </c>
    </row>
    <row r="11" spans="1:3" ht="15.75" customHeight="1">
      <c r="A11" s="8" t="s">
        <v>11</v>
      </c>
      <c r="B11" s="23"/>
      <c r="C11" s="4"/>
    </row>
    <row r="12" spans="1:3" ht="15.75" customHeight="1">
      <c r="A12" s="8" t="s">
        <v>7</v>
      </c>
      <c r="B12" s="22"/>
      <c r="C12" s="8" t="s">
        <v>8</v>
      </c>
    </row>
    <row r="13" ht="15.75" customHeight="1">
      <c r="B13" s="2"/>
    </row>
    <row r="14" spans="1:4" ht="15.75" customHeight="1">
      <c r="A14" s="3" t="s">
        <v>12</v>
      </c>
      <c r="B14" s="20" t="s">
        <v>13</v>
      </c>
      <c r="C14" s="3" t="s">
        <v>14</v>
      </c>
      <c r="D14" t="s">
        <v>40</v>
      </c>
    </row>
    <row r="15" spans="1:4" ht="15.75" customHeight="1">
      <c r="A15" s="3" t="s">
        <v>15</v>
      </c>
      <c r="B15" s="21">
        <f ca="1">TODAY()</f>
        <v>43103</v>
      </c>
      <c r="D15" t="s">
        <v>16</v>
      </c>
    </row>
    <row r="17" ht="15.75" customHeight="1">
      <c r="A17" t="s">
        <v>17</v>
      </c>
    </row>
    <row r="20" ht="12.75">
      <c r="A20" s="4" t="s">
        <v>18</v>
      </c>
    </row>
    <row r="22" spans="1:4" ht="12.75">
      <c r="A22" t="s">
        <v>19</v>
      </c>
      <c r="B22" t="s">
        <v>20</v>
      </c>
      <c r="C22" s="9" t="s">
        <v>21</v>
      </c>
      <c r="D22" t="s">
        <v>22</v>
      </c>
    </row>
    <row r="23" spans="1:4" ht="12.75">
      <c r="A23" t="s">
        <v>23</v>
      </c>
      <c r="B23" s="10"/>
      <c r="C23" s="10">
        <f>B4</f>
        <v>0</v>
      </c>
      <c r="D23" s="10"/>
    </row>
    <row r="24" spans="1:4" ht="12.75">
      <c r="A24" t="s">
        <v>24</v>
      </c>
      <c r="B24" s="10">
        <f>B7</f>
        <v>0</v>
      </c>
      <c r="C24" s="10">
        <f>IF(B24&gt;C23,0,C23-B24)</f>
        <v>0</v>
      </c>
      <c r="D24" s="10">
        <f>C23-C24</f>
        <v>0</v>
      </c>
    </row>
    <row r="25" spans="1:4" ht="12.75">
      <c r="A25" t="s">
        <v>25</v>
      </c>
      <c r="B25" s="10">
        <f>B9</f>
        <v>0</v>
      </c>
      <c r="C25" s="10">
        <f>IF(B25&gt;C24,0,C24-B25)</f>
        <v>0</v>
      </c>
      <c r="D25" s="10">
        <f>C24-C25</f>
        <v>0</v>
      </c>
    </row>
    <row r="26" spans="1:4" ht="12.75">
      <c r="A26" t="s">
        <v>26</v>
      </c>
      <c r="B26" s="10">
        <f>B11</f>
        <v>0</v>
      </c>
      <c r="C26" s="10">
        <f>IF(B26&gt;C25,0,C25-B26)</f>
        <v>0</v>
      </c>
      <c r="D26" s="10">
        <f>C25-C26</f>
        <v>0</v>
      </c>
    </row>
    <row r="27" spans="2:4" ht="12.75">
      <c r="B27" s="10"/>
      <c r="C27" s="10"/>
      <c r="D27" s="10"/>
    </row>
    <row r="29" ht="12.75">
      <c r="A29" t="s">
        <v>27</v>
      </c>
    </row>
    <row r="30" spans="1:22" ht="12.75">
      <c r="A30" t="s">
        <v>28</v>
      </c>
      <c r="B30" t="s">
        <v>29</v>
      </c>
      <c r="C30" s="4" t="s">
        <v>30</v>
      </c>
      <c r="D30" s="4" t="s">
        <v>31</v>
      </c>
      <c r="E30" s="11">
        <v>2000</v>
      </c>
      <c r="F30" s="12">
        <v>2001</v>
      </c>
      <c r="G30" s="12">
        <v>2002</v>
      </c>
      <c r="H30" s="12">
        <v>2003</v>
      </c>
      <c r="I30" s="12">
        <v>2004</v>
      </c>
      <c r="J30" s="12">
        <v>2005</v>
      </c>
      <c r="K30" s="12">
        <v>2006</v>
      </c>
      <c r="L30" s="12">
        <v>2007</v>
      </c>
      <c r="M30" s="12" t="s">
        <v>32</v>
      </c>
      <c r="N30" s="12">
        <v>2010</v>
      </c>
      <c r="O30" s="12">
        <v>2011</v>
      </c>
      <c r="P30" s="19" t="s">
        <v>39</v>
      </c>
      <c r="Q30" s="12">
        <v>2014</v>
      </c>
      <c r="R30" s="12">
        <v>2015</v>
      </c>
      <c r="S30" s="12">
        <v>2016</v>
      </c>
      <c r="T30" s="12">
        <v>2017</v>
      </c>
      <c r="U30" s="12">
        <v>2018</v>
      </c>
      <c r="V30" t="s">
        <v>33</v>
      </c>
    </row>
    <row r="31" spans="1:22" ht="12.75">
      <c r="A31" t="s">
        <v>24</v>
      </c>
      <c r="B31" s="10">
        <f>D24</f>
        <v>0</v>
      </c>
      <c r="C31" s="13">
        <f>$B$5</f>
        <v>0</v>
      </c>
      <c r="D31" s="13">
        <f>IF(OR(ISBLANK(B8),B8&lt;=B5),B5,B8)</f>
        <v>0</v>
      </c>
      <c r="E31" s="14">
        <v>0</v>
      </c>
      <c r="F31" s="15">
        <f aca="true" t="shared" si="0" ref="F31:U34">IF($D31&lt;E$35,E$35,IF($D31&gt;F$35,F$35,$D31))-IF($C31&lt;E$35,E$35,IF($C31&gt;F$35,F$35,$C31))</f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0</v>
      </c>
      <c r="S31" s="15">
        <f t="shared" si="0"/>
        <v>0</v>
      </c>
      <c r="T31" s="15">
        <f t="shared" si="0"/>
        <v>0</v>
      </c>
      <c r="U31" s="15">
        <f t="shared" si="0"/>
        <v>0</v>
      </c>
      <c r="V31" s="15">
        <f>B31*(F31*$F$36+G31*$G$36+H31*$H$36+I31*$I$36+J31*$J$36+K31*$K$36+L31*$L$36+M31*$M$36+N31*$N$36+O31*$O$36+P31*$P$36+Q31*$Q$36+R31*$R$36+S31*$S$36+T31*$T$36+U31*$U$36)/36500</f>
        <v>0</v>
      </c>
    </row>
    <row r="32" spans="1:22" ht="12.75">
      <c r="A32" t="s">
        <v>25</v>
      </c>
      <c r="B32" s="10">
        <f>D25</f>
        <v>0</v>
      </c>
      <c r="C32" s="13">
        <f>$B$5</f>
        <v>0</v>
      </c>
      <c r="D32" s="13">
        <f>IF(OR(ISBLANK(B10),B10&lt;=B5),B5,B10)</f>
        <v>0</v>
      </c>
      <c r="E32" s="14">
        <v>0</v>
      </c>
      <c r="F32" s="15">
        <f t="shared" si="0"/>
        <v>0</v>
      </c>
      <c r="G32" s="15">
        <f t="shared" si="0"/>
        <v>0</v>
      </c>
      <c r="H32" s="15">
        <f t="shared" si="0"/>
        <v>0</v>
      </c>
      <c r="I32" s="15">
        <f t="shared" si="0"/>
        <v>0</v>
      </c>
      <c r="J32" s="15">
        <f t="shared" si="0"/>
        <v>0</v>
      </c>
      <c r="K32" s="15">
        <f t="shared" si="0"/>
        <v>0</v>
      </c>
      <c r="L32" s="15">
        <f t="shared" si="0"/>
        <v>0</v>
      </c>
      <c r="M32" s="15">
        <f aca="true" t="shared" si="1" ref="M32:P34">IF($D32&lt;L$35,L$35,IF($D32&gt;M$35,M$35,$D32))-IF($C32&lt;L$35,L$35,IF($C32&gt;M$35,M$35,$C32))</f>
        <v>0</v>
      </c>
      <c r="N32" s="15">
        <f t="shared" si="1"/>
        <v>0</v>
      </c>
      <c r="O32" s="15">
        <f t="shared" si="1"/>
        <v>0</v>
      </c>
      <c r="P32" s="15">
        <f t="shared" si="1"/>
        <v>0</v>
      </c>
      <c r="Q32" s="15">
        <f t="shared" si="0"/>
        <v>0</v>
      </c>
      <c r="R32" s="15">
        <f aca="true" t="shared" si="2" ref="R32:U34">IF($D32&lt;Q$35,Q$35,IF($D32&gt;R$35,R$35,$D32))-IF($C32&lt;Q$35,Q$35,IF($C32&gt;R$35,R$35,$C32))</f>
        <v>0</v>
      </c>
      <c r="S32" s="15">
        <f t="shared" si="2"/>
        <v>0</v>
      </c>
      <c r="T32" s="15">
        <f t="shared" si="2"/>
        <v>0</v>
      </c>
      <c r="U32" s="15">
        <f t="shared" si="2"/>
        <v>0</v>
      </c>
      <c r="V32" s="15">
        <f>B32*(F32*$F$36+G32*$G$36+H32*$H$36+I32*$I$36+J32*$J$36+K32*$K$36+L32*$L$36+M32*$M$36+N32*$N$36+O32*$O$36+P32*$P$36+Q32*$Q$36+R32*$R$36+S32*$S$36+T32*$T$36+U32*$U$36)/36500</f>
        <v>0</v>
      </c>
    </row>
    <row r="33" spans="1:22" ht="12.75">
      <c r="A33" t="s">
        <v>26</v>
      </c>
      <c r="B33" s="10">
        <f>D26</f>
        <v>0</v>
      </c>
      <c r="C33" s="13">
        <f>$B$5</f>
        <v>0</v>
      </c>
      <c r="D33" s="13">
        <f>IF(OR(ISBLANK(B12),B12&lt;=B5),B5,B12)</f>
        <v>0</v>
      </c>
      <c r="E33" s="14">
        <v>0</v>
      </c>
      <c r="F33" s="15">
        <f t="shared" si="0"/>
        <v>0</v>
      </c>
      <c r="G33" s="15">
        <f t="shared" si="0"/>
        <v>0</v>
      </c>
      <c r="H33" s="15">
        <f t="shared" si="0"/>
        <v>0</v>
      </c>
      <c r="I33" s="15">
        <f t="shared" si="0"/>
        <v>0</v>
      </c>
      <c r="J33" s="15">
        <f t="shared" si="0"/>
        <v>0</v>
      </c>
      <c r="K33" s="15">
        <f t="shared" si="0"/>
        <v>0</v>
      </c>
      <c r="L33" s="15">
        <f t="shared" si="0"/>
        <v>0</v>
      </c>
      <c r="M33" s="15">
        <f t="shared" si="1"/>
        <v>0</v>
      </c>
      <c r="N33" s="15">
        <f t="shared" si="1"/>
        <v>0</v>
      </c>
      <c r="O33" s="15">
        <f t="shared" si="1"/>
        <v>0</v>
      </c>
      <c r="P33" s="15">
        <f t="shared" si="1"/>
        <v>0</v>
      </c>
      <c r="Q33" s="15">
        <f t="shared" si="0"/>
        <v>0</v>
      </c>
      <c r="R33" s="15">
        <f t="shared" si="2"/>
        <v>0</v>
      </c>
      <c r="S33" s="15">
        <f t="shared" si="2"/>
        <v>0</v>
      </c>
      <c r="T33" s="15">
        <f t="shared" si="2"/>
        <v>0</v>
      </c>
      <c r="U33" s="15">
        <f t="shared" si="2"/>
        <v>0</v>
      </c>
      <c r="V33" s="15">
        <f>B33*(F33*$F$36+G33*$G$36+H33*$H$36+I33*$I$36+J33*$J$36+K33*$K$36+L33*$L$36+M33*$M$36+N33*$N$36+O33*$O$36+P33*$P$36+Q33*$Q$36+R33*$R$36+S33*$S$36+T33*$T$36+U33*$U$36)/36500</f>
        <v>0</v>
      </c>
    </row>
    <row r="34" spans="1:22" ht="12.75">
      <c r="A34" t="s">
        <v>34</v>
      </c>
      <c r="B34" s="10">
        <f>C26</f>
        <v>0</v>
      </c>
      <c r="C34" s="13">
        <f>$B$5</f>
        <v>0</v>
      </c>
      <c r="D34" s="13">
        <f>IF(OR(ISBLANK(B15),B15&lt;=B5),B5,B15)</f>
        <v>43103</v>
      </c>
      <c r="E34" s="14">
        <v>0</v>
      </c>
      <c r="F34" s="15">
        <f t="shared" si="0"/>
        <v>365</v>
      </c>
      <c r="G34" s="15">
        <f t="shared" si="0"/>
        <v>365</v>
      </c>
      <c r="H34" s="15">
        <f t="shared" si="0"/>
        <v>365</v>
      </c>
      <c r="I34" s="15">
        <f t="shared" si="0"/>
        <v>366</v>
      </c>
      <c r="J34" s="15">
        <f t="shared" si="0"/>
        <v>365</v>
      </c>
      <c r="K34" s="15">
        <f t="shared" si="0"/>
        <v>365</v>
      </c>
      <c r="L34" s="15">
        <f t="shared" si="0"/>
        <v>365</v>
      </c>
      <c r="M34" s="15">
        <f t="shared" si="0"/>
        <v>731</v>
      </c>
      <c r="N34" s="15">
        <f t="shared" si="0"/>
        <v>365</v>
      </c>
      <c r="O34" s="15">
        <f t="shared" si="0"/>
        <v>365</v>
      </c>
      <c r="P34" s="15">
        <f t="shared" si="1"/>
        <v>731</v>
      </c>
      <c r="Q34" s="15">
        <f t="shared" si="0"/>
        <v>365</v>
      </c>
      <c r="R34" s="15">
        <f t="shared" si="2"/>
        <v>365</v>
      </c>
      <c r="S34" s="15">
        <f t="shared" si="2"/>
        <v>366</v>
      </c>
      <c r="T34" s="15">
        <f t="shared" si="2"/>
        <v>365</v>
      </c>
      <c r="U34" s="15">
        <f t="shared" si="2"/>
        <v>3</v>
      </c>
      <c r="V34" s="15">
        <f>B34*(F34*$F$36+G34*$G$36+H34*$H$36+I34*$I$36+J34*$J$36+K34*$K$36+L34*$L$36+M34*$M$36+N34*$N$36+O34*$O$36+P34*$P$36+Q34*$Q$36+R34*$R$36+S34*$S$36+T34*$T$36+U34*$U$36)/36500</f>
        <v>0</v>
      </c>
    </row>
    <row r="35" spans="1:21" ht="12.75">
      <c r="A35" t="s">
        <v>35</v>
      </c>
      <c r="E35" s="16">
        <v>36891</v>
      </c>
      <c r="F35" s="17">
        <v>37256</v>
      </c>
      <c r="G35" s="17">
        <v>37621</v>
      </c>
      <c r="H35" s="17">
        <v>37986</v>
      </c>
      <c r="I35" s="17">
        <v>38352</v>
      </c>
      <c r="J35" s="17">
        <v>38717</v>
      </c>
      <c r="K35" s="17">
        <v>39082</v>
      </c>
      <c r="L35" s="17">
        <v>39447</v>
      </c>
      <c r="M35" s="17">
        <v>40178</v>
      </c>
      <c r="N35" s="17">
        <v>40543</v>
      </c>
      <c r="O35" s="17">
        <v>40908</v>
      </c>
      <c r="P35" s="17">
        <v>41639</v>
      </c>
      <c r="Q35" s="17">
        <v>42004</v>
      </c>
      <c r="R35" s="17">
        <v>42369</v>
      </c>
      <c r="S35" s="17">
        <v>42735</v>
      </c>
      <c r="T35" s="17">
        <v>43100</v>
      </c>
      <c r="U35" s="17">
        <v>43465</v>
      </c>
    </row>
    <row r="36" spans="1:21" ht="12.75">
      <c r="A36" t="s">
        <v>36</v>
      </c>
      <c r="E36" s="14">
        <v>0</v>
      </c>
      <c r="F36">
        <v>3.5</v>
      </c>
      <c r="G36">
        <v>3</v>
      </c>
      <c r="H36">
        <v>3</v>
      </c>
      <c r="I36">
        <v>2.5</v>
      </c>
      <c r="J36">
        <v>2.5</v>
      </c>
      <c r="K36">
        <v>2.5</v>
      </c>
      <c r="L36">
        <v>2.5</v>
      </c>
      <c r="M36">
        <v>3</v>
      </c>
      <c r="N36">
        <v>1</v>
      </c>
      <c r="O36">
        <v>1.5</v>
      </c>
      <c r="P36" s="15">
        <v>2.5</v>
      </c>
      <c r="Q36" s="15">
        <v>1</v>
      </c>
      <c r="R36" s="15">
        <v>0.5</v>
      </c>
      <c r="S36" s="15">
        <v>0.2</v>
      </c>
      <c r="T36" s="15">
        <v>0.1</v>
      </c>
      <c r="U36" s="15">
        <v>0.3</v>
      </c>
    </row>
    <row r="37" spans="1:22" ht="12.75">
      <c r="A37" t="s">
        <v>37</v>
      </c>
      <c r="V37" s="15">
        <f>SUM(V31:V36)</f>
        <v>0</v>
      </c>
    </row>
    <row r="38" spans="1:22" ht="12.75">
      <c r="A38" t="s">
        <v>38</v>
      </c>
      <c r="V38" s="18">
        <f>ROUND(V37,2)</f>
        <v>0</v>
      </c>
    </row>
  </sheetData>
  <sheetProtection password="DF8B" sheet="1"/>
  <dataValidations count="1">
    <dataValidation errorStyle="information" type="date" operator="lessThanOrEqual" allowBlank="1" showErrorMessage="1" errorTitle="DATA NON VALIDA" error="E' consentito il calcolo degli interessi solo fino al 31/12/2018&#10;. Modificare il foglio Excel per poter inserire date successive." sqref="B15">
      <formula1>43465</formula1>
    </dataValidation>
  </dataValidations>
  <printOptions/>
  <pageMargins left="0.24027777777777778" right="0.25972222222222224" top="0.9840277777777777" bottom="0.54027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Lupo</dc:creator>
  <cp:keywords/>
  <dc:description/>
  <cp:lastModifiedBy>ercolani.roberto</cp:lastModifiedBy>
  <cp:lastPrinted>2013-12-17T09:36:13Z</cp:lastPrinted>
  <dcterms:created xsi:type="dcterms:W3CDTF">2012-12-19T08:04:58Z</dcterms:created>
  <dcterms:modified xsi:type="dcterms:W3CDTF">2018-01-03T11:42:25Z</dcterms:modified>
  <cp:category/>
  <cp:version/>
  <cp:contentType/>
  <cp:contentStatus/>
</cp:coreProperties>
</file>